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GlarnerLand\GlaernischTextil\VictorumGroup\"/>
    </mc:Choice>
  </mc:AlternateContent>
  <xr:revisionPtr revIDLastSave="0" documentId="13_ncr:1_{A424B684-078B-4D9E-9552-92B3A0B28CBE}" xr6:coauthVersionLast="47" xr6:coauthVersionMax="47" xr10:uidLastSave="{00000000-0000-0000-0000-000000000000}"/>
  <bookViews>
    <workbookView xWindow="-120" yWindow="-120" windowWidth="24240" windowHeight="13140" xr2:uid="{EA2A8CBE-08C4-4726-9AF4-3B2D68CE547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C18" i="1" s="1"/>
  <c r="E18" i="1" s="1"/>
  <c r="G18" i="1" s="1"/>
  <c r="L21" i="1"/>
  <c r="C21" i="1" s="1"/>
  <c r="E21" i="1" s="1"/>
  <c r="G21" i="1" s="1"/>
  <c r="L20" i="1"/>
  <c r="C20" i="1" s="1"/>
  <c r="E20" i="1" s="1"/>
  <c r="G20" i="1" s="1"/>
  <c r="L19" i="1"/>
  <c r="C19" i="1" s="1"/>
  <c r="E19" i="1" s="1"/>
  <c r="G19" i="1" s="1"/>
  <c r="L3" i="1"/>
  <c r="C3" i="1" s="1"/>
  <c r="E3" i="1" s="1"/>
  <c r="G3" i="1" s="1"/>
  <c r="L6" i="1"/>
  <c r="C6" i="1" s="1"/>
  <c r="E6" i="1" s="1"/>
  <c r="G6" i="1" s="1"/>
  <c r="L7" i="1"/>
  <c r="C7" i="1" s="1"/>
  <c r="E7" i="1" s="1"/>
  <c r="G7" i="1" s="1"/>
  <c r="L8" i="1"/>
  <c r="C8" i="1" s="1"/>
  <c r="E8" i="1" s="1"/>
  <c r="G8" i="1" s="1"/>
  <c r="L9" i="1"/>
  <c r="C9" i="1" s="1"/>
  <c r="E9" i="1" s="1"/>
  <c r="G9" i="1" s="1"/>
  <c r="L10" i="1"/>
  <c r="C10" i="1" s="1"/>
  <c r="E10" i="1" s="1"/>
  <c r="G10" i="1" s="1"/>
  <c r="L11" i="1"/>
  <c r="C11" i="1" s="1"/>
  <c r="E11" i="1" s="1"/>
  <c r="G11" i="1" s="1"/>
  <c r="L5" i="1"/>
  <c r="C5" i="1" s="1"/>
  <c r="E5" i="1" s="1"/>
  <c r="G5" i="1" s="1"/>
  <c r="L4" i="1"/>
  <c r="C4" i="1" s="1"/>
  <c r="E4" i="1" s="1"/>
  <c r="G4" i="1" s="1"/>
  <c r="G23" i="1" l="1"/>
  <c r="G12" i="1"/>
  <c r="G14" i="1" s="1"/>
</calcChain>
</file>

<file path=xl/sharedStrings.xml><?xml version="1.0" encoding="utf-8"?>
<sst xmlns="http://schemas.openxmlformats.org/spreadsheetml/2006/main" count="40" uniqueCount="39">
  <si>
    <t>Anlagekosten</t>
  </si>
  <si>
    <t>Betriebstd./Jahr</t>
  </si>
  <si>
    <t>Saat/ernten/rösten/binden/lagern</t>
  </si>
  <si>
    <t>Gebäude</t>
  </si>
  <si>
    <t>Tragende Infrastruktur</t>
  </si>
  <si>
    <t>Logistik, Verwaltung</t>
  </si>
  <si>
    <t>Allg. Betrieb</t>
  </si>
  <si>
    <t>Anlagenamort. 
CHF/Std.</t>
  </si>
  <si>
    <t>Personalkosten
CHF/Std.</t>
  </si>
  <si>
    <t>Zw.-Total
CHF/Std.</t>
  </si>
  <si>
    <t>kalk. Menge
kg/Std.</t>
  </si>
  <si>
    <t>Preisaufbau
CHF/kg</t>
  </si>
  <si>
    <t>Amortions-
zeit in Jahren</t>
  </si>
  <si>
    <t>Std.-Satz Anlage</t>
  </si>
  <si>
    <t>Strohverarbeitung</t>
  </si>
  <si>
    <t>Körner-/Fruchtverarbeitung</t>
  </si>
  <si>
    <t>Trocknungsanlage</t>
  </si>
  <si>
    <t>Schälanlage</t>
  </si>
  <si>
    <t>trocknen</t>
  </si>
  <si>
    <t>schälen</t>
  </si>
  <si>
    <t>Strohbrecher</t>
  </si>
  <si>
    <t>Grobes Stroh gewinnen</t>
  </si>
  <si>
    <t>brechen</t>
  </si>
  <si>
    <t>kardieren , Vlies erzeugen</t>
  </si>
  <si>
    <t>Vliesmaschine</t>
  </si>
  <si>
    <t>Brandschutz imprägnieren</t>
  </si>
  <si>
    <t>Wasserglas-Einsprayer/Wanne</t>
  </si>
  <si>
    <t>Durchlauf-Trocknungsofen</t>
  </si>
  <si>
    <t>Matten zuschneiden</t>
  </si>
  <si>
    <t>Kreissäge-Tisch</t>
  </si>
  <si>
    <t>Matten verpacken</t>
  </si>
  <si>
    <t>Verpackungstisch</t>
  </si>
  <si>
    <t>abfüllen, verpacken</t>
  </si>
  <si>
    <t>Abfüll- und Einschachtelanlage</t>
  </si>
  <si>
    <t>Nüsse ernten</t>
  </si>
  <si>
    <t>Mähdrescher</t>
  </si>
  <si>
    <t>Netto-Preis für 1 Balllen à 10 kg feuerfester Isolationsmatten 60x120cm</t>
  </si>
  <si>
    <t>Netto-Preis für 1 kg lagerstabile und geschälte Nüsse</t>
  </si>
  <si>
    <t>Verpackungsmaterial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</si>
</sst>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0" fillId="0" borderId="0" xfId="0" applyNumberFormat="1"/>
    <xf numFmtId="0" fontId="0" fillId="0" borderId="0" xfId="0" applyAlignment="1">
      <alignment wrapText="1"/>
    </xf>
    <xf numFmtId="4" fontId="2" fillId="0" borderId="0" xfId="0" applyNumberFormat="1" applyFont="1"/>
    <xf numFmtId="2" fontId="0" fillId="0" borderId="0" xfId="0" applyNumberFormat="1"/>
    <xf numFmtId="0" fontId="3" fillId="0" borderId="0" xfId="0" applyFont="1"/>
    <xf numFmtId="0" fontId="2" fillId="0" borderId="0" xfId="0" applyFont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28AD-781E-437F-8D99-BD93629E27B1}">
  <dimension ref="A1:L28"/>
  <sheetViews>
    <sheetView tabSelected="1" workbookViewId="0">
      <selection activeCell="K23" sqref="K23"/>
    </sheetView>
  </sheetViews>
  <sheetFormatPr baseColWidth="10" defaultRowHeight="15" x14ac:dyDescent="0.25"/>
  <cols>
    <col min="1" max="1" width="25.7109375" bestFit="1" customWidth="1"/>
    <col min="2" max="2" width="32.28515625" bestFit="1" customWidth="1"/>
    <col min="3" max="3" width="14.28515625" customWidth="1"/>
    <col min="4" max="4" width="14.5703125" customWidth="1"/>
    <col min="5" max="5" width="11.140625" customWidth="1"/>
    <col min="6" max="6" width="12.140625" customWidth="1"/>
    <col min="8" max="8" width="8.140625" customWidth="1"/>
    <col min="9" max="9" width="13.140625" bestFit="1" customWidth="1"/>
    <col min="10" max="10" width="12.85546875" bestFit="1" customWidth="1"/>
    <col min="11" max="11" width="15.28515625" bestFit="1" customWidth="1"/>
  </cols>
  <sheetData>
    <row r="1" spans="1:12" ht="36.75" customHeight="1" x14ac:dyDescent="0.25">
      <c r="A1" t="s">
        <v>14</v>
      </c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/>
      <c r="I1" s="5" t="s">
        <v>0</v>
      </c>
      <c r="J1" s="5" t="s">
        <v>12</v>
      </c>
      <c r="K1" s="5" t="s">
        <v>1</v>
      </c>
      <c r="L1" s="5" t="s">
        <v>13</v>
      </c>
    </row>
    <row r="3" spans="1:12" x14ac:dyDescent="0.25">
      <c r="A3" t="s">
        <v>21</v>
      </c>
      <c r="B3" t="s">
        <v>2</v>
      </c>
      <c r="C3" s="1">
        <f>L3</f>
        <v>37.5</v>
      </c>
      <c r="D3" s="7">
        <v>45</v>
      </c>
      <c r="E3" s="1">
        <f>C3+D3</f>
        <v>82.5</v>
      </c>
      <c r="F3" s="1">
        <v>500</v>
      </c>
      <c r="G3" s="1">
        <f>E3/F3</f>
        <v>0.16500000000000001</v>
      </c>
      <c r="I3" s="1">
        <v>150000</v>
      </c>
      <c r="J3" s="4">
        <v>10</v>
      </c>
      <c r="K3">
        <v>400</v>
      </c>
      <c r="L3" s="1">
        <f>I3/J3/K3</f>
        <v>37.5</v>
      </c>
    </row>
    <row r="4" spans="1:12" x14ac:dyDescent="0.25">
      <c r="A4" t="s">
        <v>22</v>
      </c>
      <c r="B4" t="s">
        <v>20</v>
      </c>
      <c r="C4" s="1">
        <f>L4</f>
        <v>4.166666666666667</v>
      </c>
      <c r="D4" s="7">
        <v>90</v>
      </c>
      <c r="E4" s="1">
        <f>C4+D4</f>
        <v>94.166666666666671</v>
      </c>
      <c r="F4" s="1">
        <v>500</v>
      </c>
      <c r="G4" s="1">
        <f>E4/F4</f>
        <v>0.18833333333333335</v>
      </c>
      <c r="H4" s="1"/>
      <c r="I4" s="1">
        <v>150000</v>
      </c>
      <c r="J4" s="4">
        <v>10</v>
      </c>
      <c r="K4" s="1">
        <v>3600</v>
      </c>
      <c r="L4" s="1">
        <f>I4/J4/K4</f>
        <v>4.166666666666667</v>
      </c>
    </row>
    <row r="5" spans="1:12" x14ac:dyDescent="0.25">
      <c r="A5" t="s">
        <v>23</v>
      </c>
      <c r="B5" t="s">
        <v>24</v>
      </c>
      <c r="C5" s="1">
        <f>L5</f>
        <v>5.5555555555555554</v>
      </c>
      <c r="D5" s="7">
        <v>45</v>
      </c>
      <c r="E5" s="1">
        <f>C5+D5</f>
        <v>50.555555555555557</v>
      </c>
      <c r="F5" s="1">
        <v>200</v>
      </c>
      <c r="G5" s="1">
        <f>E5/F5</f>
        <v>0.25277777777777777</v>
      </c>
      <c r="H5" s="1"/>
      <c r="I5" s="1">
        <v>200000</v>
      </c>
      <c r="J5" s="4">
        <v>10</v>
      </c>
      <c r="K5" s="1">
        <v>3600</v>
      </c>
      <c r="L5" s="1">
        <f>I5/J5/K5</f>
        <v>5.5555555555555554</v>
      </c>
    </row>
    <row r="6" spans="1:12" x14ac:dyDescent="0.25">
      <c r="A6" t="s">
        <v>25</v>
      </c>
      <c r="B6" t="s">
        <v>26</v>
      </c>
      <c r="C6" s="1">
        <f t="shared" ref="C6:C11" si="0">L6</f>
        <v>1.3888888888888888</v>
      </c>
      <c r="D6" s="7">
        <v>45</v>
      </c>
      <c r="E6" s="1">
        <f t="shared" ref="E6:E11" si="1">C6+D6</f>
        <v>46.388888888888886</v>
      </c>
      <c r="F6" s="1">
        <v>200</v>
      </c>
      <c r="G6" s="1">
        <f t="shared" ref="G6:G11" si="2">E6/F6</f>
        <v>0.23194444444444443</v>
      </c>
      <c r="H6" s="1"/>
      <c r="I6" s="1">
        <v>50000</v>
      </c>
      <c r="J6" s="4">
        <v>10</v>
      </c>
      <c r="K6" s="1">
        <v>3600</v>
      </c>
      <c r="L6" s="1">
        <f t="shared" ref="L6:L11" si="3">I6/J6/K6</f>
        <v>1.3888888888888888</v>
      </c>
    </row>
    <row r="7" spans="1:12" x14ac:dyDescent="0.25">
      <c r="A7" t="s">
        <v>18</v>
      </c>
      <c r="B7" t="s">
        <v>27</v>
      </c>
      <c r="C7" s="1">
        <f t="shared" si="0"/>
        <v>4.166666666666667</v>
      </c>
      <c r="D7" s="7">
        <v>45</v>
      </c>
      <c r="E7" s="1">
        <f t="shared" si="1"/>
        <v>49.166666666666664</v>
      </c>
      <c r="F7" s="1">
        <v>200</v>
      </c>
      <c r="G7" s="1">
        <f t="shared" si="2"/>
        <v>0.24583333333333332</v>
      </c>
      <c r="H7" s="1"/>
      <c r="I7" s="1">
        <v>150000</v>
      </c>
      <c r="J7" s="4">
        <v>10</v>
      </c>
      <c r="K7" s="1">
        <v>3600</v>
      </c>
      <c r="L7" s="1">
        <f t="shared" si="3"/>
        <v>4.166666666666667</v>
      </c>
    </row>
    <row r="8" spans="1:12" x14ac:dyDescent="0.25">
      <c r="A8" t="s">
        <v>28</v>
      </c>
      <c r="B8" t="s">
        <v>29</v>
      </c>
      <c r="C8" s="1">
        <f t="shared" si="0"/>
        <v>0.55555555555555558</v>
      </c>
      <c r="D8" s="7">
        <v>45</v>
      </c>
      <c r="E8" s="1">
        <f t="shared" si="1"/>
        <v>45.555555555555557</v>
      </c>
      <c r="F8" s="1">
        <v>200</v>
      </c>
      <c r="G8" s="1">
        <f t="shared" si="2"/>
        <v>0.22777777777777777</v>
      </c>
      <c r="H8" s="1"/>
      <c r="I8" s="1">
        <v>20000</v>
      </c>
      <c r="J8" s="4">
        <v>10</v>
      </c>
      <c r="K8" s="1">
        <v>3600</v>
      </c>
      <c r="L8" s="1">
        <f t="shared" si="3"/>
        <v>0.55555555555555558</v>
      </c>
    </row>
    <row r="9" spans="1:12" x14ac:dyDescent="0.25">
      <c r="A9" t="s">
        <v>30</v>
      </c>
      <c r="B9" t="s">
        <v>31</v>
      </c>
      <c r="C9" s="1">
        <f t="shared" si="0"/>
        <v>0.27777777777777779</v>
      </c>
      <c r="D9" s="7">
        <v>45</v>
      </c>
      <c r="E9" s="1">
        <f t="shared" si="1"/>
        <v>45.277777777777779</v>
      </c>
      <c r="F9" s="1">
        <v>200</v>
      </c>
      <c r="G9" s="1">
        <f t="shared" si="2"/>
        <v>0.22638888888888889</v>
      </c>
      <c r="H9" s="1"/>
      <c r="I9" s="1">
        <v>10000</v>
      </c>
      <c r="J9" s="4">
        <v>10</v>
      </c>
      <c r="K9" s="1">
        <v>3600</v>
      </c>
      <c r="L9" s="1">
        <f t="shared" si="3"/>
        <v>0.27777777777777779</v>
      </c>
    </row>
    <row r="10" spans="1:12" x14ac:dyDescent="0.25">
      <c r="A10" t="s">
        <v>3</v>
      </c>
      <c r="B10" t="s">
        <v>4</v>
      </c>
      <c r="C10" s="1">
        <f t="shared" si="0"/>
        <v>27.777777777777779</v>
      </c>
      <c r="D10" s="7">
        <v>5</v>
      </c>
      <c r="E10" s="1">
        <f t="shared" si="1"/>
        <v>32.777777777777779</v>
      </c>
      <c r="F10" s="1">
        <v>200</v>
      </c>
      <c r="G10" s="1">
        <f t="shared" si="2"/>
        <v>0.16388888888888889</v>
      </c>
      <c r="H10" s="1"/>
      <c r="I10" s="1">
        <v>2000000</v>
      </c>
      <c r="J10" s="4">
        <v>20</v>
      </c>
      <c r="K10" s="1">
        <v>3600</v>
      </c>
      <c r="L10" s="1">
        <f t="shared" si="3"/>
        <v>27.777777777777779</v>
      </c>
    </row>
    <row r="11" spans="1:12" x14ac:dyDescent="0.25">
      <c r="A11" t="s">
        <v>6</v>
      </c>
      <c r="B11" t="s">
        <v>5</v>
      </c>
      <c r="C11" s="1">
        <f t="shared" si="0"/>
        <v>166.66666666666666</v>
      </c>
      <c r="D11" s="7">
        <v>0</v>
      </c>
      <c r="E11" s="1">
        <f t="shared" si="1"/>
        <v>166.66666666666666</v>
      </c>
      <c r="F11" s="1">
        <v>500</v>
      </c>
      <c r="G11" s="1">
        <f t="shared" si="2"/>
        <v>0.33333333333333331</v>
      </c>
      <c r="H11" s="1"/>
      <c r="I11" s="1">
        <v>900000</v>
      </c>
      <c r="J11" s="4">
        <v>3</v>
      </c>
      <c r="K11" s="1">
        <v>1800</v>
      </c>
      <c r="L11" s="1">
        <f t="shared" si="3"/>
        <v>166.66666666666666</v>
      </c>
    </row>
    <row r="12" spans="1:12" x14ac:dyDescent="0.25">
      <c r="C12" s="1"/>
      <c r="D12" s="1"/>
      <c r="E12" s="1"/>
      <c r="F12" s="1"/>
      <c r="G12" s="6">
        <f>SUM(G3:G11)</f>
        <v>2.035277777777778</v>
      </c>
      <c r="H12" s="1"/>
      <c r="I12" s="1"/>
      <c r="J12" s="1"/>
      <c r="K12" s="1"/>
      <c r="L12" s="1"/>
    </row>
    <row r="13" spans="1:12" x14ac:dyDescent="0.25">
      <c r="C13" s="1"/>
      <c r="D13" s="1"/>
      <c r="E13" s="1"/>
      <c r="F13" s="1"/>
      <c r="G13" s="6"/>
      <c r="H13" s="1"/>
      <c r="I13" s="1"/>
      <c r="J13" s="1"/>
      <c r="K13" s="1"/>
      <c r="L13" s="1"/>
    </row>
    <row r="14" spans="1:12" x14ac:dyDescent="0.25">
      <c r="A14" s="8" t="s">
        <v>36</v>
      </c>
      <c r="B14" s="9"/>
      <c r="C14" s="6"/>
      <c r="D14" s="6"/>
      <c r="E14" s="6"/>
      <c r="F14" s="6"/>
      <c r="G14" s="6">
        <f>10*G12</f>
        <v>20.352777777777781</v>
      </c>
      <c r="H14" s="1"/>
      <c r="I14" s="1"/>
      <c r="J14" s="1"/>
      <c r="K14" s="1"/>
      <c r="L14" s="1"/>
    </row>
    <row r="15" spans="1:12" x14ac:dyDescent="0.2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t="s">
        <v>15</v>
      </c>
      <c r="B17" s="1"/>
      <c r="C17" s="1"/>
      <c r="D17" s="1"/>
      <c r="E17" s="1"/>
      <c r="G17" s="1"/>
      <c r="H17" s="1"/>
      <c r="I17" s="1"/>
      <c r="J17" s="1"/>
      <c r="K17" s="1"/>
      <c r="L17" s="1"/>
    </row>
    <row r="18" spans="1:12" x14ac:dyDescent="0.25">
      <c r="A18" t="s">
        <v>34</v>
      </c>
      <c r="B18" s="1" t="s">
        <v>35</v>
      </c>
      <c r="C18" s="1">
        <f>L18</f>
        <v>37.5</v>
      </c>
      <c r="D18" s="7">
        <v>45</v>
      </c>
      <c r="E18" s="1">
        <f>C18+D18</f>
        <v>82.5</v>
      </c>
      <c r="F18" s="1">
        <v>200</v>
      </c>
      <c r="G18" s="1">
        <f>E18/F18</f>
        <v>0.41249999999999998</v>
      </c>
      <c r="H18" s="1"/>
      <c r="I18" s="1">
        <v>150000</v>
      </c>
      <c r="J18" s="1">
        <v>10</v>
      </c>
      <c r="K18" s="1">
        <v>400</v>
      </c>
      <c r="L18" s="1">
        <f>I18/J18/K18</f>
        <v>37.5</v>
      </c>
    </row>
    <row r="19" spans="1:12" x14ac:dyDescent="0.25">
      <c r="A19" t="s">
        <v>18</v>
      </c>
      <c r="B19" t="s">
        <v>16</v>
      </c>
      <c r="C19" s="1">
        <f t="shared" ref="C19" si="4">L19</f>
        <v>60</v>
      </c>
      <c r="D19" s="7">
        <v>51</v>
      </c>
      <c r="E19" s="1">
        <f t="shared" ref="E19" si="5">C19+D19</f>
        <v>111</v>
      </c>
      <c r="F19" s="1">
        <v>50</v>
      </c>
      <c r="G19" s="1">
        <f t="shared" ref="G19" si="6">E19/F19</f>
        <v>2.2200000000000002</v>
      </c>
      <c r="H19" s="1"/>
      <c r="I19" s="1">
        <v>300000</v>
      </c>
      <c r="J19" s="1">
        <v>10</v>
      </c>
      <c r="K19" s="1">
        <v>500</v>
      </c>
      <c r="L19" s="1">
        <f>I19/J19/K19</f>
        <v>60</v>
      </c>
    </row>
    <row r="20" spans="1:12" x14ac:dyDescent="0.25">
      <c r="A20" t="s">
        <v>19</v>
      </c>
      <c r="B20" t="s">
        <v>17</v>
      </c>
      <c r="C20" s="1">
        <f t="shared" ref="C20:C21" si="7">L20</f>
        <v>20</v>
      </c>
      <c r="D20" s="7">
        <v>52</v>
      </c>
      <c r="E20" s="1">
        <f t="shared" ref="E20:E21" si="8">C20+D20</f>
        <v>72</v>
      </c>
      <c r="F20" s="1">
        <v>50</v>
      </c>
      <c r="G20" s="1">
        <f t="shared" ref="G20:G21" si="9">E20/F20</f>
        <v>1.44</v>
      </c>
      <c r="H20" s="1"/>
      <c r="I20" s="1">
        <v>100000</v>
      </c>
      <c r="J20" s="1">
        <v>10</v>
      </c>
      <c r="K20" s="1">
        <v>500</v>
      </c>
      <c r="L20" s="1">
        <f>I20/J20/K20</f>
        <v>20</v>
      </c>
    </row>
    <row r="21" spans="1:12" x14ac:dyDescent="0.25">
      <c r="A21" t="s">
        <v>32</v>
      </c>
      <c r="B21" t="s">
        <v>33</v>
      </c>
      <c r="C21" s="1">
        <f t="shared" si="7"/>
        <v>20</v>
      </c>
      <c r="D21" s="7">
        <v>53</v>
      </c>
      <c r="E21" s="1">
        <f t="shared" si="8"/>
        <v>73</v>
      </c>
      <c r="F21" s="1">
        <v>50</v>
      </c>
      <c r="G21" s="1">
        <f t="shared" si="9"/>
        <v>1.46</v>
      </c>
      <c r="H21" s="1"/>
      <c r="I21" s="1">
        <v>100000</v>
      </c>
      <c r="J21" s="1">
        <v>10</v>
      </c>
      <c r="K21" s="1">
        <v>500</v>
      </c>
      <c r="L21" s="1">
        <f>I21/J21/K21</f>
        <v>20</v>
      </c>
    </row>
    <row r="22" spans="1:12" x14ac:dyDescent="0.25">
      <c r="A22" t="s">
        <v>38</v>
      </c>
      <c r="G22" s="1">
        <v>0.2</v>
      </c>
      <c r="H22" s="1"/>
      <c r="I22" s="1"/>
      <c r="J22" s="1"/>
      <c r="K22" s="1"/>
      <c r="L22" s="1"/>
    </row>
    <row r="23" spans="1:12" x14ac:dyDescent="0.25">
      <c r="A23" s="10" t="s">
        <v>37</v>
      </c>
      <c r="B23" s="10"/>
      <c r="C23" s="6"/>
      <c r="D23" s="6"/>
      <c r="E23" s="6"/>
      <c r="F23" s="6"/>
      <c r="G23" s="6">
        <f>SUM(G18:G22)</f>
        <v>5.7324999999999999</v>
      </c>
      <c r="H23" s="1"/>
      <c r="I23" s="1"/>
      <c r="J23" s="1"/>
      <c r="K23" s="1"/>
      <c r="L23" s="1"/>
    </row>
    <row r="24" spans="1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5">
      <c r="C28" s="1"/>
      <c r="D28" s="1"/>
      <c r="E28" s="1"/>
      <c r="F28" s="1"/>
      <c r="G28" s="1"/>
      <c r="H28" s="1"/>
      <c r="I28" s="1"/>
      <c r="J28" s="1"/>
      <c r="K28" s="1"/>
    </row>
  </sheetData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2022-03-12T12:45:42Z</dcterms:created>
  <dcterms:modified xsi:type="dcterms:W3CDTF">2022-03-15T07:40:10Z</dcterms:modified>
</cp:coreProperties>
</file>